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020"/>
  </bookViews>
  <sheets>
    <sheet name="監理費表" sheetId="14" r:id="rId1"/>
  </sheets>
  <definedNames>
    <definedName name="OLE_LINK1" localSheetId="0">監理費表!$A$32</definedName>
    <definedName name="_xlnm.Print_Area" localSheetId="0">監理費表!$A$1:$G$39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<sst xmlns="http://schemas.openxmlformats.org/spreadsheetml/2006/main" count="82" uniqueCount="70">
  <si>
    <t>別表（監理費表）</t>
  </si>
  <si>
    <t>監理費表</t>
  </si>
  <si>
    <t>監理団体名：沼田食料協同組合</t>
  </si>
  <si>
    <t>所在地：広島県広島市安佐南区伴中央四丁目１８番２号</t>
  </si>
  <si>
    <t>責任者：堂本健壮</t>
  </si>
  <si>
    <t>費用</t>
  </si>
  <si>
    <t>種別</t>
  </si>
  <si>
    <t>監理費の種類</t>
  </si>
  <si>
    <t>監理費</t>
  </si>
  <si>
    <t>備　　　　　　　考</t>
  </si>
  <si>
    <t>（合計額）</t>
  </si>
  <si>
    <t>（技能実習生１人あたり）</t>
  </si>
  <si>
    <t>職業紹介費</t>
  </si>
  <si>
    <t>人件費</t>
  </si>
  <si>
    <t>　募集選抜に要する人件費</t>
  </si>
  <si>
    <t>監理責任者　月額300,000円×12×15％÷10人</t>
  </si>
  <si>
    <t>交通費</t>
  </si>
  <si>
    <t>　募集選抜に要する交通費</t>
  </si>
  <si>
    <t>交通費　年間100,000円÷10人　宿泊費等　年間100,000円÷10人</t>
  </si>
  <si>
    <t>外国の送出機関へ支払う費用</t>
  </si>
  <si>
    <t>　送出機関との連絡協議に要する費用</t>
  </si>
  <si>
    <t>年間10,000円÷10人</t>
  </si>
  <si>
    <t>　外国の送出機関へ支払う費用</t>
  </si>
  <si>
    <t>協定書参照</t>
  </si>
  <si>
    <t>その他</t>
  </si>
  <si>
    <t>　その他（実習実施者との連絡・協議に要する費用）</t>
  </si>
  <si>
    <t>小計</t>
  </si>
  <si>
    <t>講習費</t>
  </si>
  <si>
    <t>施設使用料</t>
  </si>
  <si>
    <t>　施設使用料</t>
  </si>
  <si>
    <t>外部委託</t>
  </si>
  <si>
    <t>講師及び通訳への謝金</t>
  </si>
  <si>
    <t>　講師謝金</t>
  </si>
  <si>
    <t>　通訳謝金</t>
  </si>
  <si>
    <t>教材費</t>
  </si>
  <si>
    <t>　教材費</t>
  </si>
  <si>
    <t>技能実習生に支給する手当</t>
  </si>
  <si>
    <t>　講習手当</t>
  </si>
  <si>
    <t>60,000円×10人</t>
  </si>
  <si>
    <t>　その他（入国前・入国後講習委託費　等）</t>
  </si>
  <si>
    <t>入国前講習：50,000円×10人　入国後講習：100,000円×10人</t>
  </si>
  <si>
    <t>監査指導費</t>
  </si>
  <si>
    <t>　監査に要する人件費</t>
  </si>
  <si>
    <t>監理責任者　月額300,000円×12×30％÷1０人</t>
  </si>
  <si>
    <t>　監査に要する交通費　</t>
  </si>
  <si>
    <t>年間50,000円÷10人</t>
  </si>
  <si>
    <t xml:space="preserve">  その他（通訳謝金等）</t>
  </si>
  <si>
    <t>通訳謝金　年額500,000円÷10人</t>
  </si>
  <si>
    <t>その他諸経費</t>
  </si>
  <si>
    <t>直接的技能実習生支援経費</t>
  </si>
  <si>
    <t>　技能実習生渡航に要する費用</t>
  </si>
  <si>
    <t>1,500,000円÷10人</t>
  </si>
  <si>
    <t>　健康診断等に関する費用</t>
  </si>
  <si>
    <t>技能実習生専用保険料 技能実習生1人20,000円
康診断費用（入国前・入国後）技能実習生1人20,000円×10人</t>
  </si>
  <si>
    <t>外部機関手続き委託経費</t>
  </si>
  <si>
    <t>　在留資格関係費</t>
  </si>
  <si>
    <t>技能実習生1人20,000円</t>
  </si>
  <si>
    <t>支援体制維持費用</t>
  </si>
  <si>
    <t>　人件費・事務諸経費</t>
  </si>
  <si>
    <t>監理責任者　月額300,000円×12×30％÷10人</t>
  </si>
  <si>
    <t>　その他（事務所賃料等）</t>
  </si>
  <si>
    <t>事務所賃料、事務所水道光熱費、事務所経費、通信費、事務用品など
年間500,000円÷10人</t>
  </si>
  <si>
    <t>合　　　　計</t>
  </si>
  <si>
    <t>別紙のとおり</t>
  </si>
  <si>
    <t>※金額については例示であり、費用については適切に精算し実費を徴収します。</t>
  </si>
  <si>
    <t>※技能実習生１人当たりの職業紹介費は雇用関係の成立のあっせんに係る事務が生じた技能実習生数に基づき計上する。</t>
  </si>
  <si>
    <t>【１．技能実習生１人当たりの監理費合計額】</t>
  </si>
  <si>
    <t>＜第１号技能実習生＞</t>
  </si>
  <si>
    <t>　「職業紹介費」＋「講習費」＋「監査指導費」＋「その他諸経費」＝83,000円＋210,000円＋163,000円＋368,000円＝824,000円</t>
  </si>
  <si>
    <t>　「監査指導費」＋「その他諸経費」＝163,000円＋368,000円＝531,000円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</si>
</sst>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3" formatCode="_ * #,##0.00_ ;_ * \-#,##0.00_ ;_ * &quot;-&quot;??_ ;_ @_ "/>
    <numFmt numFmtId="176" formatCode="_ * #,##0_ ;_ * \-#,##0_ ;_ * &quot;-&quot;??_ ;_ @_ "/>
    <numFmt numFmtId="177" formatCode="_-&quot;\&quot;* #,##0_-\ ;\-&quot;\&quot;* #,##0_-\ ;_-&quot;\&quot;* &quot;-&quot;??_-\ ;_-@_-"/>
    <numFmt numFmtId="178" formatCode="_-&quot;\&quot;* #,##0.00_-\ ;\-&quot;\&quot;* #,##0.00_-\ ;_-&quot;\&quot;* &quot;-&quot;??_-\ ;_-@_-"/>
    <numFmt numFmtId="179" formatCode="#,##0_ "/>
  </numFmts>
  <fonts count="27">
    <font>
      <sz val="11"/>
      <name val="ＭＳ Ｐゴシック"/>
      <charset val="128"/>
    </font>
    <font>
      <sz val="12"/>
      <name val="ＭＳ 明朝"/>
      <charset val="128"/>
    </font>
    <font>
      <sz val="11"/>
      <name val="ＭＳ 明朝"/>
      <charset val="128"/>
    </font>
    <font>
      <sz val="9"/>
      <name val="ＭＳ 明朝"/>
      <charset val="128"/>
    </font>
    <font>
      <sz val="7.5"/>
      <name val="ＭＳ 明朝"/>
      <charset val="128"/>
    </font>
    <font>
      <sz val="8"/>
      <name val="ＭＳ 明朝"/>
      <charset val="128"/>
    </font>
    <font>
      <sz val="10.5"/>
      <name val="ＭＳ 明朝"/>
      <charset val="128"/>
    </font>
    <font>
      <sz val="11"/>
      <color theme="1"/>
      <name val="ＭＳ Ｐゴシック"/>
      <charset val="134"/>
      <scheme val="minor"/>
    </font>
    <font>
      <u/>
      <sz val="11"/>
      <color rgb="FF0000FF"/>
      <name val="ＭＳ Ｐゴシック"/>
      <charset val="0"/>
      <scheme val="minor"/>
    </font>
    <font>
      <u/>
      <sz val="11"/>
      <color rgb="FF800080"/>
      <name val="ＭＳ Ｐゴシック"/>
      <charset val="0"/>
      <scheme val="minor"/>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5"/>
      <color theme="3"/>
      <name val="ＭＳ Ｐゴシック"/>
      <charset val="134"/>
      <scheme val="minor"/>
    </font>
    <font>
      <b/>
      <sz val="13"/>
      <color theme="3"/>
      <name val="ＭＳ Ｐゴシック"/>
      <charset val="134"/>
      <scheme val="minor"/>
    </font>
    <font>
      <b/>
      <sz val="11"/>
      <color theme="3"/>
      <name val="ＭＳ Ｐゴシック"/>
      <charset val="134"/>
      <scheme val="minor"/>
    </font>
    <font>
      <sz val="11"/>
      <color rgb="FF3F3F76"/>
      <name val="ＭＳ Ｐゴシック"/>
      <charset val="0"/>
      <scheme val="minor"/>
    </font>
    <font>
      <b/>
      <sz val="11"/>
      <color rgb="FF3F3F3F"/>
      <name val="ＭＳ Ｐゴシック"/>
      <charset val="0"/>
      <scheme val="minor"/>
    </font>
    <font>
      <b/>
      <sz val="11"/>
      <color rgb="FFFA7D00"/>
      <name val="ＭＳ Ｐゴシック"/>
      <charset val="0"/>
      <scheme val="minor"/>
    </font>
    <font>
      <b/>
      <sz val="11"/>
      <color rgb="FFFFFFFF"/>
      <name val="ＭＳ Ｐゴシック"/>
      <charset val="0"/>
      <scheme val="minor"/>
    </font>
    <font>
      <sz val="11"/>
      <color rgb="FFFA7D00"/>
      <name val="ＭＳ Ｐゴシック"/>
      <charset val="0"/>
      <scheme val="minor"/>
    </font>
    <font>
      <b/>
      <sz val="11"/>
      <color theme="1"/>
      <name val="ＭＳ Ｐゴシック"/>
      <charset val="0"/>
      <scheme val="minor"/>
    </font>
    <font>
      <sz val="11"/>
      <color rgb="FF006100"/>
      <name val="ＭＳ Ｐゴシック"/>
      <charset val="0"/>
      <scheme val="minor"/>
    </font>
    <font>
      <sz val="11"/>
      <color rgb="FF9C0006"/>
      <name val="ＭＳ Ｐゴシック"/>
      <charset val="0"/>
      <scheme val="minor"/>
    </font>
    <font>
      <sz val="11"/>
      <color rgb="FF9C6500"/>
      <name val="ＭＳ Ｐゴシック"/>
      <charset val="0"/>
      <scheme val="minor"/>
    </font>
    <font>
      <sz val="11"/>
      <color theme="0"/>
      <name val="ＭＳ Ｐゴシック"/>
      <charset val="0"/>
      <scheme val="minor"/>
    </font>
    <font>
      <sz val="11"/>
      <color theme="1"/>
      <name val="ＭＳ Ｐゴシック"/>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7" fillId="0" borderId="0" applyFont="0" applyFill="0" applyBorder="0" applyAlignment="0" applyProtection="0">
      <alignment vertical="center"/>
    </xf>
    <xf numFmtId="177" fontId="7" fillId="0" borderId="0" applyFont="0" applyFill="0" applyBorder="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xf numFmtId="178"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1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2" applyNumberFormat="0" applyFill="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5" fillId="0" borderId="0" applyNumberFormat="0" applyFill="0" applyBorder="0" applyAlignment="0" applyProtection="0">
      <alignment vertical="center"/>
    </xf>
    <xf numFmtId="0" fontId="16" fillId="3" borderId="14" applyNumberFormat="0" applyAlignment="0" applyProtection="0">
      <alignment vertical="center"/>
    </xf>
    <xf numFmtId="0" fontId="17" fillId="4" borderId="15" applyNumberFormat="0" applyAlignment="0" applyProtection="0">
      <alignment vertical="center"/>
    </xf>
    <xf numFmtId="0" fontId="18" fillId="4" borderId="14" applyNumberFormat="0" applyAlignment="0" applyProtection="0">
      <alignment vertical="center"/>
    </xf>
    <xf numFmtId="0" fontId="19" fillId="5" borderId="16" applyNumberFormat="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59">
    <xf numFmtId="0" fontId="0" fillId="0" borderId="0" xfId="0"/>
    <xf numFmtId="0" fontId="0" fillId="0" borderId="0" xfId="0" applyAlignment="1">
      <alignment vertical="center"/>
    </xf>
    <xf numFmtId="0" fontId="1" fillId="0" borderId="0" xfId="0" applyFont="1"/>
    <xf numFmtId="0" fontId="0" fillId="0" borderId="0" xfId="0" applyFill="1"/>
    <xf numFmtId="0" fontId="0" fillId="0" borderId="0" xfId="0" applyFont="1" applyFill="1"/>
    <xf numFmtId="0" fontId="2" fillId="0" borderId="0" xfId="0" applyFont="1"/>
    <xf numFmtId="0" fontId="2" fillId="0" borderId="0" xfId="0" applyFont="1" applyFill="1" applyBorder="1" applyAlignment="1">
      <alignment horizontal="center" vertical="center"/>
    </xf>
    <xf numFmtId="0" fontId="0" fillId="0" borderId="0" xfId="0" applyFill="1" applyBorder="1"/>
    <xf numFmtId="0" fontId="2"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179" fontId="2" fillId="0" borderId="2" xfId="0" applyNumberFormat="1" applyFont="1" applyFill="1" applyBorder="1" applyAlignment="1">
      <alignment horizontal="right" vertical="center"/>
    </xf>
    <xf numFmtId="0" fontId="3" fillId="0" borderId="2" xfId="0" applyFont="1" applyFill="1" applyBorder="1" applyAlignment="1">
      <alignment horizontal="justify" vertical="center"/>
    </xf>
    <xf numFmtId="0" fontId="0" fillId="0" borderId="2" xfId="0" applyBorder="1" applyAlignment="1">
      <alignment horizontal="center" vertical="center" textRotation="255"/>
    </xf>
    <xf numFmtId="0" fontId="2" fillId="0" borderId="2" xfId="0" applyFont="1" applyFill="1" applyBorder="1" applyAlignment="1">
      <alignment horizontal="left" vertical="center"/>
    </xf>
    <xf numFmtId="0" fontId="2" fillId="0" borderId="9"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right" vertical="center"/>
    </xf>
    <xf numFmtId="179" fontId="2" fillId="0" borderId="2" xfId="0" applyNumberFormat="1" applyFont="1" applyFill="1" applyBorder="1" applyAlignment="1">
      <alignment vertical="center"/>
    </xf>
    <xf numFmtId="0" fontId="3" fillId="0" borderId="2" xfId="0" applyFont="1" applyFill="1" applyBorder="1" applyAlignment="1">
      <alignment vertical="center" wrapText="1"/>
    </xf>
    <xf numFmtId="0" fontId="3" fillId="0" borderId="0" xfId="0" applyFont="1" applyFill="1" applyBorder="1" applyAlignment="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4" fillId="0" borderId="2" xfId="0" applyFont="1" applyFill="1" applyBorder="1" applyAlignment="1">
      <alignment horizontal="justify" vertical="center"/>
    </xf>
    <xf numFmtId="0" fontId="4" fillId="0" borderId="2" xfId="0" applyFont="1" applyFill="1" applyBorder="1" applyAlignment="1">
      <alignment horizontal="justify" vertical="center" wrapText="1"/>
    </xf>
    <xf numFmtId="0" fontId="2" fillId="0" borderId="2" xfId="0" applyFont="1" applyFill="1" applyBorder="1" applyAlignment="1">
      <alignment vertical="center"/>
    </xf>
    <xf numFmtId="0" fontId="0" fillId="0" borderId="5" xfId="0" applyBorder="1" applyAlignment="1">
      <alignment horizontal="center" vertical="center" textRotation="255"/>
    </xf>
    <xf numFmtId="179" fontId="0" fillId="0" borderId="0" xfId="0" applyNumberFormat="1" applyFill="1" applyBorder="1" applyAlignment="1">
      <alignment vertical="center"/>
    </xf>
    <xf numFmtId="0" fontId="2" fillId="0" borderId="2" xfId="0" applyFont="1" applyBorder="1" applyAlignment="1">
      <alignment vertical="center"/>
    </xf>
    <xf numFmtId="0" fontId="2" fillId="0" borderId="2" xfId="0" applyFont="1" applyFill="1" applyBorder="1" applyAlignment="1">
      <alignment horizontal="justify" vertical="center"/>
    </xf>
    <xf numFmtId="179" fontId="0" fillId="0" borderId="0" xfId="0" applyNumberFormat="1" applyFill="1" applyAlignment="1">
      <alignment vertical="center"/>
    </xf>
    <xf numFmtId="0" fontId="5" fillId="0" borderId="0" xfId="0" applyFont="1" applyAlignment="1">
      <alignment horizontal="left" vertical="center"/>
    </xf>
    <xf numFmtId="0" fontId="1" fillId="0" borderId="0" xfId="0" applyFont="1" applyAlignment="1">
      <alignment vertical="top"/>
    </xf>
    <xf numFmtId="0" fontId="1" fillId="0" borderId="0" xfId="0" applyFont="1" applyFill="1" applyAlignment="1">
      <alignment vertical="top" wrapText="1"/>
    </xf>
    <xf numFmtId="0" fontId="1" fillId="0" borderId="0" xfId="0" applyFont="1" applyFill="1" applyAlignment="1">
      <alignment vertical="center" wrapText="1"/>
    </xf>
    <xf numFmtId="0" fontId="1" fillId="0" borderId="0" xfId="0" applyFont="1" applyFill="1"/>
    <xf numFmtId="0" fontId="6" fillId="0" borderId="0" xfId="0" applyFont="1" applyAlignment="1">
      <alignment horizontal="left" vertical="center"/>
    </xf>
    <xf numFmtId="0" fontId="1" fillId="0" borderId="0" xfId="0" applyFont="1" applyAlignment="1">
      <alignment wrapText="1"/>
    </xf>
    <xf numFmtId="0" fontId="0" fillId="0" borderId="0" xfId="0" applyAlignment="1">
      <alignment wrapText="1"/>
    </xf>
    <xf numFmtId="0" fontId="0" fillId="0" borderId="0" xfId="0" applyFill="1" applyAlignment="1">
      <alignment vertical="top" wrapText="1"/>
    </xf>
    <xf numFmtId="0" fontId="0" fillId="0" borderId="0" xfId="0" applyFont="1" applyFill="1" applyAlignment="1">
      <alignment vertical="top" wrapText="1"/>
    </xf>
    <xf numFmtId="0" fontId="6" fillId="0" borderId="0" xfId="0" applyFont="1" applyFill="1" applyAlignment="1">
      <alignment horizontal="left" vertical="center"/>
    </xf>
    <xf numFmtId="0" fontId="0" fillId="0" borderId="0" xfId="0" applyFill="1" applyAlignment="1">
      <alignment wrapText="1"/>
    </xf>
    <xf numFmtId="0" fontId="0" fillId="0" borderId="0" xfId="0" applyFont="1" applyFill="1" applyAlignment="1">
      <alignment wrapText="1"/>
    </xf>
  </cellXfs>
  <cellStyles count="49">
    <cellStyle name="標準" xfId="0" builtinId="0"/>
    <cellStyle name="桁区切り" xfId="1" builtinId="3"/>
    <cellStyle name="通貨" xfId="2" builtinId="4"/>
    <cellStyle name="パーセント" xfId="3" builtinId="5"/>
    <cellStyle name="桁区切り[0]" xfId="4" builtinId="6"/>
    <cellStyle name="通貨[0]" xfId="5" builtinId="7"/>
    <cellStyle name="ハイパーリンク" xfId="6" builtinId="8"/>
    <cellStyle name="訪問済ハイパーリンク" xfId="7" builtinId="9"/>
    <cellStyle name="メモ" xfId="8" builtinId="10"/>
    <cellStyle name="警告文" xfId="9" builtinId="11"/>
    <cellStyle name="タイトル" xfId="10" builtinId="15"/>
    <cellStyle name="説明文" xfId="11" builtinId="53"/>
    <cellStyle name="見出し 1" xfId="12" builtinId="16"/>
    <cellStyle name="見出し 2" xfId="13" builtinId="17"/>
    <cellStyle name="見出し 3" xfId="14" builtinId="18"/>
    <cellStyle name="見出し 4" xfId="15" builtinId="19"/>
    <cellStyle name="入力" xfId="16" builtinId="20"/>
    <cellStyle name="出力" xfId="17" builtinId="21"/>
    <cellStyle name="計算" xfId="18" builtinId="22"/>
    <cellStyle name="チェックセル" xfId="19" builtinId="23"/>
    <cellStyle name="リンクセル" xfId="20" builtinId="24"/>
    <cellStyle name="集計" xfId="21" builtinId="25"/>
    <cellStyle name="良い" xfId="22" builtinId="26"/>
    <cellStyle name="悪い" xfId="23" builtinId="27"/>
    <cellStyle name="どちらでもない" xfId="24" builtinId="28"/>
    <cellStyle name="アクセント 1" xfId="25" builtinId="29"/>
    <cellStyle name="20% - アクセント 1" xfId="26" builtinId="30"/>
    <cellStyle name="40% - アクセント 1" xfId="27" builtinId="31"/>
    <cellStyle name="60% - アクセント 1" xfId="28" builtinId="32"/>
    <cellStyle name="アクセント 2" xfId="29" builtinId="33"/>
    <cellStyle name="20% - アクセント 2" xfId="30" builtinId="34"/>
    <cellStyle name="40% - アクセント 2" xfId="31" builtinId="35"/>
    <cellStyle name="60% - アクセント 2" xfId="32" builtinId="36"/>
    <cellStyle name="アクセント 3" xfId="33" builtinId="37"/>
    <cellStyle name="20% - アクセント 3" xfId="34" builtinId="38"/>
    <cellStyle name="40% - アクセント 3" xfId="35" builtinId="39"/>
    <cellStyle name="60% - アクセント 3" xfId="36" builtinId="40"/>
    <cellStyle name="アクセント 4" xfId="37" builtinId="41"/>
    <cellStyle name="20% - アクセント 4" xfId="38" builtinId="42"/>
    <cellStyle name="40% - アクセント 4" xfId="39" builtinId="43"/>
    <cellStyle name="60% - アクセント 4" xfId="40" builtinId="44"/>
    <cellStyle name="アクセント 5" xfId="41" builtinId="45"/>
    <cellStyle name="20% - アクセント 5" xfId="42" builtinId="46"/>
    <cellStyle name="40% - アクセント 5" xfId="43" builtinId="47"/>
    <cellStyle name="60% - アクセント 5" xfId="44" builtinId="48"/>
    <cellStyle name="アクセント 6" xfId="45" builtinId="49"/>
    <cellStyle name="20% - アクセント 6" xfId="46" builtinId="50"/>
    <cellStyle name="40% - アクセント 6" xfId="47" builtinId="51"/>
    <cellStyle name="60% - アクセント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abSelected="1" view="pageBreakPreview" zoomScale="85" zoomScaleNormal="85" workbookViewId="0">
      <pane xSplit="4" ySplit="7" topLeftCell="E8" activePane="bottomRight" state="frozen"/>
      <selection/>
      <selection pane="topRight"/>
      <selection pane="bottomLeft"/>
      <selection pane="bottomRight" activeCell="F10" sqref="F10"/>
    </sheetView>
  </sheetViews>
  <sheetFormatPr defaultColWidth="9" defaultRowHeight="13"/>
  <cols>
    <col min="1" max="1" width="4.75454545454545" customWidth="1"/>
    <col min="2" max="2" width="29.3727272727273" customWidth="1"/>
    <col min="3" max="3" width="4.62727272727273" customWidth="1"/>
    <col min="4" max="4" width="34" style="3" customWidth="1"/>
    <col min="5" max="5" width="26.5" style="3" customWidth="1"/>
    <col min="6" max="6" width="27.7545454545455" style="3" customWidth="1"/>
    <col min="7" max="7" width="56.5" style="4" customWidth="1"/>
    <col min="8" max="9" width="9.87272727272727" style="3" customWidth="1"/>
    <col min="10" max="15" width="9" style="3"/>
  </cols>
  <sheetData>
    <row r="1" ht="22.5" customHeight="1" spans="1:15">
      <c r="A1" s="5" t="s">
        <v>0</v>
      </c>
      <c r="B1" s="5"/>
    </row>
    <row r="2" ht="19.5" customHeight="1" spans="1:15">
      <c r="A2" s="6" t="s">
        <v>1</v>
      </c>
      <c r="B2" s="6"/>
      <c r="C2" s="6"/>
      <c r="D2" s="6"/>
      <c r="E2" s="6"/>
      <c r="F2" s="6"/>
      <c r="G2" s="6"/>
      <c r="H2" s="7"/>
    </row>
    <row r="3" ht="18" customHeight="1" spans="1:15">
      <c r="A3" s="6"/>
      <c r="B3" s="6"/>
      <c r="C3" s="6"/>
      <c r="D3" s="6"/>
      <c r="E3" s="6"/>
      <c r="F3" s="6"/>
      <c r="G3" s="8" t="s">
        <v>2</v>
      </c>
      <c r="H3" s="7"/>
    </row>
    <row r="4" ht="18" customHeight="1" spans="1:15">
      <c r="A4" s="6"/>
      <c r="B4" s="6"/>
      <c r="C4" s="6"/>
      <c r="D4" s="6"/>
      <c r="E4" s="6"/>
      <c r="F4" s="6"/>
      <c r="G4" s="8" t="s">
        <v>3</v>
      </c>
      <c r="H4" s="7"/>
    </row>
    <row r="5" ht="18" customHeight="1" spans="1:15">
      <c r="A5" s="9"/>
      <c r="B5" s="9"/>
      <c r="C5" s="9"/>
      <c r="D5" s="9"/>
      <c r="E5" s="9"/>
      <c r="F5" s="9"/>
      <c r="G5" s="10" t="s">
        <v>4</v>
      </c>
      <c r="H5" s="7"/>
    </row>
    <row r="6" s="1" customFormat="1" ht="21.75" customHeight="1" spans="1:15">
      <c r="A6" s="11" t="s">
        <v>5</v>
      </c>
      <c r="B6" s="12" t="s">
        <v>6</v>
      </c>
      <c r="C6" s="12" t="s">
        <v>7</v>
      </c>
      <c r="D6" s="13"/>
      <c r="E6" s="14" t="s">
        <v>8</v>
      </c>
      <c r="F6" s="14" t="s">
        <v>8</v>
      </c>
      <c r="G6" s="14" t="s">
        <v>9</v>
      </c>
      <c r="H6" s="15"/>
      <c r="I6" s="16"/>
      <c r="J6" s="16"/>
      <c r="K6" s="16"/>
      <c r="L6" s="16"/>
      <c r="M6" s="16"/>
      <c r="N6" s="16"/>
      <c r="O6" s="16"/>
    </row>
    <row r="7" s="1" customFormat="1" ht="21.75" customHeight="1" spans="1:15">
      <c r="A7" s="11"/>
      <c r="B7" s="17"/>
      <c r="C7" s="17"/>
      <c r="D7" s="18"/>
      <c r="E7" s="19" t="s">
        <v>10</v>
      </c>
      <c r="F7" s="20" t="s">
        <v>11</v>
      </c>
      <c r="G7" s="19"/>
      <c r="H7" s="15"/>
      <c r="I7" s="16"/>
      <c r="J7" s="16"/>
      <c r="K7" s="16"/>
      <c r="L7" s="16"/>
      <c r="M7" s="16"/>
      <c r="N7" s="16"/>
      <c r="O7" s="16"/>
    </row>
    <row r="8" s="1" customFormat="1" ht="21.75" customHeight="1" spans="1:15">
      <c r="A8" s="21" t="s">
        <v>12</v>
      </c>
      <c r="B8" s="22" t="s">
        <v>13</v>
      </c>
      <c r="C8" s="22" t="s">
        <v>14</v>
      </c>
      <c r="D8" s="23"/>
      <c r="E8" s="24">
        <v>540000</v>
      </c>
      <c r="F8" s="24">
        <f>E8/10</f>
        <v>54000</v>
      </c>
      <c r="G8" s="25" t="s">
        <v>15</v>
      </c>
      <c r="H8" s="15"/>
      <c r="I8" s="16"/>
      <c r="J8" s="16"/>
      <c r="K8" s="16"/>
      <c r="L8" s="16"/>
      <c r="M8" s="16"/>
      <c r="N8" s="16"/>
      <c r="O8" s="16"/>
    </row>
    <row r="9" s="1" customFormat="1" ht="21.75" customHeight="1" spans="1:15">
      <c r="A9" s="26"/>
      <c r="B9" s="22" t="s">
        <v>16</v>
      </c>
      <c r="C9" s="22" t="s">
        <v>17</v>
      </c>
      <c r="D9" s="23"/>
      <c r="E9" s="24">
        <v>200000</v>
      </c>
      <c r="F9" s="24">
        <f t="shared" ref="F9:F29" si="0">E9/10</f>
        <v>20000</v>
      </c>
      <c r="G9" s="25" t="s">
        <v>18</v>
      </c>
      <c r="H9" s="15"/>
      <c r="I9" s="16"/>
      <c r="J9" s="16"/>
      <c r="K9" s="16"/>
      <c r="L9" s="16"/>
      <c r="M9" s="16"/>
      <c r="N9" s="16"/>
      <c r="O9" s="16"/>
    </row>
    <row r="10" s="1" customFormat="1" ht="21.75" customHeight="1" spans="1:15">
      <c r="A10" s="26"/>
      <c r="B10" s="27" t="s">
        <v>19</v>
      </c>
      <c r="C10" s="22" t="s">
        <v>20</v>
      </c>
      <c r="D10" s="23"/>
      <c r="E10" s="24">
        <v>10000</v>
      </c>
      <c r="F10" s="24">
        <f t="shared" si="0"/>
        <v>1000</v>
      </c>
      <c r="G10" s="25" t="s">
        <v>21</v>
      </c>
      <c r="H10" s="15"/>
      <c r="I10" s="16"/>
      <c r="J10" s="16"/>
      <c r="K10" s="16"/>
      <c r="L10" s="16"/>
      <c r="M10" s="16"/>
      <c r="N10" s="16"/>
      <c r="O10" s="16"/>
    </row>
    <row r="11" s="1" customFormat="1" ht="21.75" customHeight="1" spans="1:15">
      <c r="A11" s="26"/>
      <c r="B11" s="27"/>
      <c r="C11" s="22" t="s">
        <v>22</v>
      </c>
      <c r="D11" s="23"/>
      <c r="E11" s="24">
        <v>70000</v>
      </c>
      <c r="F11" s="24">
        <f t="shared" si="0"/>
        <v>7000</v>
      </c>
      <c r="G11" s="25" t="s">
        <v>23</v>
      </c>
      <c r="H11" s="15"/>
      <c r="I11" s="16"/>
      <c r="J11" s="16"/>
      <c r="K11" s="16"/>
      <c r="L11" s="16"/>
      <c r="M11" s="16"/>
      <c r="N11" s="16"/>
      <c r="O11" s="16"/>
    </row>
    <row r="12" s="1" customFormat="1" ht="21.75" customHeight="1" spans="1:15">
      <c r="A12" s="26"/>
      <c r="B12" s="22" t="s">
        <v>24</v>
      </c>
      <c r="C12" s="28" t="s">
        <v>25</v>
      </c>
      <c r="D12" s="29"/>
      <c r="E12" s="24">
        <v>10000</v>
      </c>
      <c r="F12" s="24">
        <f t="shared" si="0"/>
        <v>1000</v>
      </c>
      <c r="G12" s="25" t="s">
        <v>21</v>
      </c>
      <c r="H12" s="15"/>
      <c r="I12" s="16"/>
      <c r="J12" s="16"/>
      <c r="K12" s="16"/>
      <c r="L12" s="16"/>
      <c r="M12" s="16"/>
      <c r="N12" s="16"/>
      <c r="O12" s="16"/>
    </row>
    <row r="13" s="1" customFormat="1" ht="21.75" customHeight="1" spans="1:15">
      <c r="A13" s="26"/>
      <c r="B13" s="30" t="s">
        <v>26</v>
      </c>
      <c r="C13" s="31"/>
      <c r="D13" s="31"/>
      <c r="E13" s="24">
        <f>SUM(E8:E12)</f>
        <v>830000</v>
      </c>
      <c r="F13" s="24">
        <f>SUM(F8:F12)</f>
        <v>83000</v>
      </c>
      <c r="G13" s="32"/>
      <c r="H13" s="15"/>
      <c r="I13" s="16"/>
      <c r="J13" s="16"/>
      <c r="K13" s="16"/>
      <c r="L13" s="16"/>
      <c r="M13" s="16"/>
      <c r="N13" s="16"/>
      <c r="O13" s="16"/>
    </row>
    <row r="14" s="1" customFormat="1" ht="38.25" customHeight="1" spans="1:15">
      <c r="A14" s="21" t="s">
        <v>27</v>
      </c>
      <c r="B14" s="22" t="s">
        <v>28</v>
      </c>
      <c r="C14" s="22" t="s">
        <v>29</v>
      </c>
      <c r="D14" s="23"/>
      <c r="E14" s="33"/>
      <c r="F14" s="24">
        <f t="shared" si="0"/>
        <v>0</v>
      </c>
      <c r="G14" s="34" t="s">
        <v>30</v>
      </c>
      <c r="H14" s="35"/>
      <c r="I14" s="16"/>
      <c r="J14" s="16"/>
      <c r="K14" s="16"/>
      <c r="L14" s="16"/>
      <c r="M14" s="16"/>
      <c r="N14" s="16"/>
      <c r="O14" s="16"/>
    </row>
    <row r="15" s="1" customFormat="1" ht="21.75" customHeight="1" spans="1:15">
      <c r="A15" s="26"/>
      <c r="B15" s="22" t="s">
        <v>31</v>
      </c>
      <c r="C15" s="36" t="s">
        <v>32</v>
      </c>
      <c r="D15" s="37"/>
      <c r="E15" s="33"/>
      <c r="F15" s="24">
        <f t="shared" si="0"/>
        <v>0</v>
      </c>
      <c r="G15" s="34" t="s">
        <v>30</v>
      </c>
      <c r="H15" s="15"/>
      <c r="I15" s="16"/>
      <c r="J15" s="16"/>
      <c r="K15" s="16"/>
      <c r="L15" s="16"/>
      <c r="M15" s="16"/>
      <c r="N15" s="16"/>
      <c r="O15" s="16"/>
    </row>
    <row r="16" s="1" customFormat="1" ht="21.75" customHeight="1" spans="1:15">
      <c r="A16" s="26"/>
      <c r="B16" s="22"/>
      <c r="C16" s="22" t="s">
        <v>33</v>
      </c>
      <c r="D16" s="23"/>
      <c r="E16" s="24"/>
      <c r="F16" s="24">
        <f t="shared" si="0"/>
        <v>0</v>
      </c>
      <c r="G16" s="34" t="s">
        <v>30</v>
      </c>
      <c r="H16" s="15"/>
      <c r="I16" s="16"/>
      <c r="J16" s="16"/>
      <c r="K16" s="16"/>
      <c r="L16" s="16"/>
      <c r="M16" s="16"/>
      <c r="N16" s="16"/>
      <c r="O16" s="16"/>
    </row>
    <row r="17" s="1" customFormat="1" ht="21.75" customHeight="1" spans="1:15">
      <c r="A17" s="26"/>
      <c r="B17" s="36" t="s">
        <v>34</v>
      </c>
      <c r="C17" s="36" t="s">
        <v>35</v>
      </c>
      <c r="D17" s="37"/>
      <c r="E17" s="24"/>
      <c r="F17" s="24">
        <f t="shared" si="0"/>
        <v>0</v>
      </c>
      <c r="G17" s="34" t="s">
        <v>30</v>
      </c>
      <c r="H17" s="15"/>
      <c r="I17" s="16"/>
      <c r="J17" s="16"/>
      <c r="K17" s="16"/>
      <c r="L17" s="16"/>
      <c r="M17" s="16"/>
      <c r="N17" s="16"/>
      <c r="O17" s="16"/>
    </row>
    <row r="18" s="1" customFormat="1" ht="21.75" customHeight="1" spans="1:15">
      <c r="A18" s="26"/>
      <c r="B18" s="22" t="s">
        <v>36</v>
      </c>
      <c r="C18" s="22" t="s">
        <v>37</v>
      </c>
      <c r="D18" s="23"/>
      <c r="E18" s="24">
        <v>600000</v>
      </c>
      <c r="F18" s="24">
        <f t="shared" si="0"/>
        <v>60000</v>
      </c>
      <c r="G18" s="25" t="s">
        <v>38</v>
      </c>
      <c r="H18" s="15"/>
      <c r="I18" s="16"/>
      <c r="J18" s="16"/>
      <c r="K18" s="16"/>
      <c r="L18" s="16"/>
      <c r="M18" s="16"/>
      <c r="N18" s="16"/>
      <c r="O18" s="16"/>
    </row>
    <row r="19" s="1" customFormat="1" ht="21.75" customHeight="1" spans="1:15">
      <c r="A19" s="26"/>
      <c r="B19" s="22" t="s">
        <v>24</v>
      </c>
      <c r="C19" s="28" t="s">
        <v>39</v>
      </c>
      <c r="D19" s="29"/>
      <c r="E19" s="24">
        <v>1500000</v>
      </c>
      <c r="F19" s="24">
        <f t="shared" si="0"/>
        <v>150000</v>
      </c>
      <c r="G19" s="25" t="s">
        <v>40</v>
      </c>
      <c r="H19" s="15"/>
      <c r="I19" s="16"/>
      <c r="J19" s="16"/>
      <c r="K19" s="16"/>
      <c r="L19" s="16"/>
      <c r="M19" s="16"/>
      <c r="N19" s="16"/>
      <c r="O19" s="16"/>
    </row>
    <row r="20" s="1" customFormat="1" ht="21.75" customHeight="1" spans="1:15">
      <c r="A20" s="26"/>
      <c r="B20" s="30" t="s">
        <v>26</v>
      </c>
      <c r="C20" s="31"/>
      <c r="D20" s="31"/>
      <c r="E20" s="24">
        <f>SUM(E14:E19)</f>
        <v>2100000</v>
      </c>
      <c r="F20" s="24">
        <f>SUM(F14:F19)</f>
        <v>210000</v>
      </c>
      <c r="G20" s="32"/>
      <c r="H20" s="15"/>
      <c r="I20" s="16"/>
      <c r="J20" s="16"/>
      <c r="K20" s="16"/>
      <c r="L20" s="16"/>
      <c r="M20" s="16"/>
      <c r="N20" s="16"/>
      <c r="O20" s="16"/>
    </row>
    <row r="21" s="1" customFormat="1" ht="21.75" customHeight="1" spans="1:15">
      <c r="A21" s="21" t="s">
        <v>41</v>
      </c>
      <c r="B21" s="22" t="s">
        <v>13</v>
      </c>
      <c r="C21" s="22" t="s">
        <v>42</v>
      </c>
      <c r="D21" s="23"/>
      <c r="E21" s="33">
        <v>1080000</v>
      </c>
      <c r="F21" s="24">
        <f t="shared" si="0"/>
        <v>108000</v>
      </c>
      <c r="G21" s="38" t="s">
        <v>43</v>
      </c>
      <c r="H21" s="15"/>
      <c r="I21" s="16"/>
      <c r="J21" s="16"/>
      <c r="K21" s="16"/>
      <c r="L21" s="16"/>
      <c r="M21" s="16"/>
      <c r="N21" s="16"/>
      <c r="O21" s="16"/>
    </row>
    <row r="22" s="1" customFormat="1" ht="21.75" customHeight="1" spans="1:15">
      <c r="A22" s="26"/>
      <c r="B22" s="22" t="s">
        <v>16</v>
      </c>
      <c r="C22" s="22" t="s">
        <v>44</v>
      </c>
      <c r="D22" s="23"/>
      <c r="E22" s="24">
        <v>50000</v>
      </c>
      <c r="F22" s="24">
        <f t="shared" si="0"/>
        <v>5000</v>
      </c>
      <c r="G22" s="25" t="s">
        <v>45</v>
      </c>
      <c r="H22" s="15"/>
      <c r="I22" s="16"/>
      <c r="J22" s="16"/>
      <c r="K22" s="16"/>
      <c r="L22" s="16"/>
      <c r="M22" s="16"/>
      <c r="N22" s="16"/>
      <c r="O22" s="16"/>
    </row>
    <row r="23" s="1" customFormat="1" ht="21.75" customHeight="1" spans="1:15">
      <c r="A23" s="26"/>
      <c r="B23" s="22" t="s">
        <v>24</v>
      </c>
      <c r="C23" s="22" t="s">
        <v>46</v>
      </c>
      <c r="D23" s="23"/>
      <c r="E23" s="24">
        <v>500000</v>
      </c>
      <c r="F23" s="24">
        <f t="shared" si="0"/>
        <v>50000</v>
      </c>
      <c r="G23" s="25" t="s">
        <v>47</v>
      </c>
      <c r="H23" s="15"/>
      <c r="I23" s="16"/>
      <c r="J23" s="16"/>
      <c r="K23" s="16"/>
      <c r="L23" s="16"/>
      <c r="M23" s="16"/>
      <c r="N23" s="16"/>
      <c r="O23" s="16"/>
    </row>
    <row r="24" s="1" customFormat="1" ht="21.75" customHeight="1" spans="1:15">
      <c r="A24" s="26"/>
      <c r="B24" s="30" t="s">
        <v>26</v>
      </c>
      <c r="C24" s="31"/>
      <c r="D24" s="31"/>
      <c r="E24" s="24">
        <f>SUM(E21:E23)</f>
        <v>1630000</v>
      </c>
      <c r="F24" s="24">
        <f>SUM(F21:F23)</f>
        <v>163000</v>
      </c>
      <c r="G24" s="32"/>
      <c r="H24" s="15"/>
      <c r="I24" s="16"/>
      <c r="J24" s="16"/>
      <c r="K24" s="16"/>
      <c r="L24" s="16"/>
      <c r="M24" s="16"/>
      <c r="N24" s="16"/>
      <c r="O24" s="16"/>
    </row>
    <row r="25" s="1" customFormat="1" ht="21.75" customHeight="1" spans="1:15">
      <c r="A25" s="21" t="s">
        <v>48</v>
      </c>
      <c r="B25" s="22" t="s">
        <v>49</v>
      </c>
      <c r="C25" s="22" t="s">
        <v>50</v>
      </c>
      <c r="D25" s="23"/>
      <c r="E25" s="24">
        <v>1500000</v>
      </c>
      <c r="F25" s="24">
        <f t="shared" si="0"/>
        <v>150000</v>
      </c>
      <c r="G25" s="25" t="s">
        <v>51</v>
      </c>
      <c r="H25" s="15"/>
      <c r="I25" s="16"/>
      <c r="J25" s="16"/>
      <c r="K25" s="16"/>
      <c r="L25" s="16"/>
      <c r="M25" s="16"/>
      <c r="N25" s="16"/>
      <c r="O25" s="16"/>
    </row>
    <row r="26" s="1" customFormat="1" ht="47.25" customHeight="1" spans="1:15">
      <c r="A26" s="26"/>
      <c r="B26" s="22"/>
      <c r="C26" s="22" t="s">
        <v>52</v>
      </c>
      <c r="D26" s="23"/>
      <c r="E26" s="24">
        <v>400000</v>
      </c>
      <c r="F26" s="24">
        <f t="shared" si="0"/>
        <v>40000</v>
      </c>
      <c r="G26" s="39" t="s">
        <v>53</v>
      </c>
      <c r="H26" s="15"/>
      <c r="I26" s="16"/>
      <c r="J26" s="16"/>
      <c r="K26" s="16"/>
      <c r="L26" s="16"/>
      <c r="M26" s="16"/>
      <c r="N26" s="16"/>
      <c r="O26" s="16"/>
    </row>
    <row r="27" s="1" customFormat="1" ht="21.75" customHeight="1" spans="1:15">
      <c r="A27" s="26"/>
      <c r="B27" s="22" t="s">
        <v>54</v>
      </c>
      <c r="C27" s="22" t="s">
        <v>55</v>
      </c>
      <c r="D27" s="23"/>
      <c r="E27" s="33">
        <v>200000</v>
      </c>
      <c r="F27" s="24">
        <f t="shared" si="0"/>
        <v>20000</v>
      </c>
      <c r="G27" s="40" t="s">
        <v>56</v>
      </c>
      <c r="H27" s="15"/>
      <c r="I27" s="16"/>
      <c r="J27" s="16"/>
      <c r="K27" s="16"/>
      <c r="L27" s="16"/>
      <c r="M27" s="16"/>
      <c r="N27" s="16"/>
      <c r="O27" s="16"/>
    </row>
    <row r="28" s="1" customFormat="1" ht="42.75" customHeight="1" spans="1:15">
      <c r="A28" s="26"/>
      <c r="B28" s="22" t="s">
        <v>57</v>
      </c>
      <c r="C28" s="36" t="s">
        <v>58</v>
      </c>
      <c r="D28" s="37"/>
      <c r="E28" s="33">
        <v>1080000</v>
      </c>
      <c r="F28" s="24">
        <f t="shared" si="0"/>
        <v>108000</v>
      </c>
      <c r="G28" s="39" t="s">
        <v>59</v>
      </c>
      <c r="H28" s="15"/>
      <c r="I28" s="16"/>
      <c r="J28" s="16"/>
      <c r="K28" s="16"/>
      <c r="L28" s="16"/>
      <c r="M28" s="16"/>
      <c r="N28" s="16"/>
      <c r="O28" s="16"/>
    </row>
    <row r="29" s="1" customFormat="1" ht="37.5" customHeight="1" spans="1:15">
      <c r="A29" s="26"/>
      <c r="B29" s="22"/>
      <c r="C29" s="36" t="s">
        <v>60</v>
      </c>
      <c r="D29" s="37"/>
      <c r="E29" s="33">
        <v>500000</v>
      </c>
      <c r="F29" s="24">
        <f t="shared" si="0"/>
        <v>50000</v>
      </c>
      <c r="G29" s="39" t="s">
        <v>61</v>
      </c>
      <c r="H29" s="15"/>
      <c r="I29" s="16"/>
      <c r="J29" s="16"/>
      <c r="K29" s="16"/>
      <c r="L29" s="16"/>
      <c r="M29" s="16"/>
      <c r="N29" s="16"/>
      <c r="O29" s="16"/>
    </row>
    <row r="30" s="1" customFormat="1" ht="21.75" customHeight="1" spans="1:15">
      <c r="A30" s="41"/>
      <c r="B30" s="30" t="s">
        <v>26</v>
      </c>
      <c r="C30" s="31"/>
      <c r="D30" s="31"/>
      <c r="E30" s="24">
        <f>SUM(E25:E29)</f>
        <v>3680000</v>
      </c>
      <c r="F30" s="24">
        <f>SUM(F25:F29)</f>
        <v>368000</v>
      </c>
      <c r="G30" s="32"/>
      <c r="H30" s="42"/>
      <c r="I30" s="42"/>
      <c r="J30" s="42"/>
      <c r="K30" s="16"/>
      <c r="L30" s="16"/>
      <c r="M30" s="16"/>
      <c r="N30" s="16"/>
      <c r="O30" s="16"/>
    </row>
    <row r="31" s="1" customFormat="1" ht="21.75" customHeight="1" spans="1:15">
      <c r="A31" s="43"/>
      <c r="B31" s="43"/>
      <c r="C31" s="11" t="s">
        <v>62</v>
      </c>
      <c r="D31" s="30"/>
      <c r="E31" s="24">
        <f>E13+E20+E24+E30</f>
        <v>8240000</v>
      </c>
      <c r="F31" s="24" t="s">
        <v>63</v>
      </c>
      <c r="G31" s="44"/>
      <c r="H31" s="15"/>
      <c r="I31" s="45"/>
      <c r="J31" s="16"/>
      <c r="K31" s="16"/>
      <c r="L31" s="16"/>
      <c r="M31" s="16"/>
      <c r="N31" s="16"/>
      <c r="O31" s="16"/>
    </row>
    <row r="32" ht="12" customHeight="1" spans="1:15">
      <c r="A32" s="46" t="s">
        <v>64</v>
      </c>
      <c r="B32" s="46"/>
      <c r="C32" s="47"/>
      <c r="D32" s="48"/>
      <c r="E32" s="48"/>
      <c r="F32" s="48"/>
      <c r="G32" s="48"/>
    </row>
    <row r="33" ht="16.5" customHeight="1" spans="1:15">
      <c r="A33" s="46" t="s">
        <v>65</v>
      </c>
      <c r="B33" s="46"/>
      <c r="C33" s="47"/>
      <c r="D33" s="48"/>
      <c r="E33" s="48"/>
      <c r="F33" s="48"/>
      <c r="G33" s="48"/>
    </row>
    <row r="34" s="2" customFormat="1" ht="16.5" customHeight="1" spans="1:15">
      <c r="D34" s="49"/>
      <c r="E34" s="49"/>
      <c r="F34" s="49"/>
      <c r="G34" s="49"/>
      <c r="H34" s="50"/>
      <c r="I34" s="50"/>
      <c r="J34" s="50"/>
      <c r="K34" s="50"/>
      <c r="L34" s="50"/>
      <c r="M34" s="50"/>
      <c r="N34" s="50"/>
      <c r="O34" s="50"/>
    </row>
    <row r="35" s="2" customFormat="1" ht="16.5" customHeight="1" spans="1:15">
      <c r="A35" s="51" t="s">
        <v>66</v>
      </c>
      <c r="B35" s="51"/>
      <c r="D35" s="49"/>
      <c r="E35" s="49"/>
      <c r="F35" s="49"/>
      <c r="G35" s="49"/>
      <c r="H35" s="50"/>
      <c r="I35" s="50"/>
      <c r="J35" s="50"/>
      <c r="K35" s="50"/>
      <c r="L35" s="50"/>
      <c r="M35" s="50"/>
      <c r="N35" s="50"/>
      <c r="O35" s="50"/>
    </row>
    <row r="36" s="2" customFormat="1" ht="15" customHeight="1" spans="1:15">
      <c r="A36" s="51" t="s">
        <v>67</v>
      </c>
      <c r="B36" s="51"/>
      <c r="C36" s="52"/>
      <c r="D36" s="48"/>
      <c r="E36" s="48"/>
      <c r="F36" s="48"/>
      <c r="G36" s="48"/>
      <c r="H36" s="50"/>
      <c r="I36" s="50"/>
      <c r="J36" s="50"/>
      <c r="K36" s="50"/>
      <c r="L36" s="50"/>
      <c r="M36" s="50"/>
      <c r="N36" s="50"/>
      <c r="O36" s="50"/>
    </row>
    <row r="37" ht="15" customHeight="1" spans="1:15">
      <c r="A37" s="51" t="s">
        <v>68</v>
      </c>
      <c r="B37" s="51"/>
      <c r="C37" s="53"/>
      <c r="D37" s="54"/>
      <c r="E37" s="54"/>
      <c r="F37" s="54"/>
      <c r="G37" s="55"/>
    </row>
    <row r="38" s="3" customFormat="1" spans="1:15">
      <c r="A38" s="56"/>
      <c r="B38" s="56"/>
      <c r="C38" s="57"/>
      <c r="D38" s="57"/>
      <c r="E38" s="57"/>
      <c r="F38" s="57"/>
      <c r="G38" s="58"/>
    </row>
    <row r="39" s="3" customFormat="1" spans="1:15">
      <c r="A39" s="56" t="s">
        <v>69</v>
      </c>
      <c r="B39" s="56"/>
      <c r="G39" s="4"/>
    </row>
  </sheetData>
  <mergeCells count="31">
    <mergeCell ref="A2:G2"/>
    <mergeCell ref="C8:D8"/>
    <mergeCell ref="C9:D9"/>
    <mergeCell ref="C10:D10"/>
    <mergeCell ref="C11:D11"/>
    <mergeCell ref="C12:D12"/>
    <mergeCell ref="B13:D13"/>
    <mergeCell ref="C14:D14"/>
    <mergeCell ref="C16:D16"/>
    <mergeCell ref="C18:D18"/>
    <mergeCell ref="C19:D19"/>
    <mergeCell ref="B20:D20"/>
    <mergeCell ref="C21:D21"/>
    <mergeCell ref="C22:D22"/>
    <mergeCell ref="C23:D23"/>
    <mergeCell ref="B24:D24"/>
    <mergeCell ref="C25:D25"/>
    <mergeCell ref="C26:D26"/>
    <mergeCell ref="B30:D30"/>
    <mergeCell ref="A6:A7"/>
    <mergeCell ref="A8:A13"/>
    <mergeCell ref="A14:A20"/>
    <mergeCell ref="A21:A24"/>
    <mergeCell ref="A25:A30"/>
    <mergeCell ref="B6:B7"/>
    <mergeCell ref="B10:B11"/>
    <mergeCell ref="B15:B16"/>
    <mergeCell ref="B25:B26"/>
    <mergeCell ref="B28:B29"/>
    <mergeCell ref="G6:G7"/>
    <mergeCell ref="C6:D7"/>
  </mergeCells>
  <printOptions horizontalCentered="1"/>
  <pageMargins left="0.196850393700787" right="0.196850393700787" top="0.196850393700787" bottom="0.196850393700787" header="0.511811023622047" footer="0.511811023622047"/>
  <pageSetup paperSize="9" scale="71"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監理費表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taengmoo</cp:lastModifiedBy>
  <dcterms:created xsi:type="dcterms:W3CDTF">2000-01-05T04:35:00Z</dcterms:created>
  <cp:lastPrinted>2019-08-06T05:26:00Z</cp:lastPrinted>
  <dcterms:modified xsi:type="dcterms:W3CDTF">2026-05-14T06:55:56Z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38AA3E8D0C23409CA9B328F1158BF5CA_13</vt:lpwstr>
  </property>
  <property fmtid="{D5CDD505-2E9C-101B-9397-08002B2CF9AE}" pid="3" name="KSOProductBuildVer">
    <vt:lpwstr>1041-12.1.0.25242</vt:lpwstr>
  </property>
  <property fmtid="{D5CDD505-2E9C-101B-9397-08002B2CF9AE}" pid="4" name="CalculationRule">
    <vt:i4>0</vt:i4>
  </property>
</Properties>
</file>